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<sst xmlns="http://schemas.openxmlformats.org/spreadsheetml/2006/main" count="3" uniqueCount="3">
  <si>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You Have </t>
  </si>
  <si>
    <t xml:space="preserve">Out Of </t>
  </si>
  <si>
    <t xml:space="preserve">That’s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</si>
</sst>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hidden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hidden="1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left"/>
      <protection hidden="1"/>
    </xf>
    <xf numFmtId="9" fontId="1" fillId="5" borderId="0" xfId="0" applyNumberFormat="1" applyFont="1" applyFill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28</xdr:row>
      <xdr:rowOff>95250</xdr:rowOff>
    </xdr:from>
    <xdr:to>
      <xdr:col>3</xdr:col>
      <xdr:colOff>1190625</xdr:colOff>
      <xdr:row>28</xdr:row>
      <xdr:rowOff>1276350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649950"/>
          <a:ext cx="1133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25</xdr:row>
      <xdr:rowOff>171450</xdr:rowOff>
    </xdr:from>
    <xdr:to>
      <xdr:col>6</xdr:col>
      <xdr:colOff>1133475</xdr:colOff>
      <xdr:row>25</xdr:row>
      <xdr:rowOff>1200150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1659255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25</xdr:row>
      <xdr:rowOff>133350</xdr:rowOff>
    </xdr:from>
    <xdr:to>
      <xdr:col>5</xdr:col>
      <xdr:colOff>1085850</xdr:colOff>
      <xdr:row>25</xdr:row>
      <xdr:rowOff>1190625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165544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28</xdr:row>
      <xdr:rowOff>95250</xdr:rowOff>
    </xdr:from>
    <xdr:to>
      <xdr:col>1</xdr:col>
      <xdr:colOff>1133475</xdr:colOff>
      <xdr:row>28</xdr:row>
      <xdr:rowOff>1152525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8649950"/>
          <a:ext cx="1000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25</xdr:row>
      <xdr:rowOff>57150</xdr:rowOff>
    </xdr:from>
    <xdr:to>
      <xdr:col>4</xdr:col>
      <xdr:colOff>1009650</xdr:colOff>
      <xdr:row>25</xdr:row>
      <xdr:rowOff>1181100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16478250"/>
          <a:ext cx="800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25</xdr:row>
      <xdr:rowOff>114300</xdr:rowOff>
    </xdr:from>
    <xdr:to>
      <xdr:col>2</xdr:col>
      <xdr:colOff>1085850</xdr:colOff>
      <xdr:row>25</xdr:row>
      <xdr:rowOff>1238250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66850" y="16535400"/>
          <a:ext cx="942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25</xdr:row>
      <xdr:rowOff>76200</xdr:rowOff>
    </xdr:from>
    <xdr:to>
      <xdr:col>3</xdr:col>
      <xdr:colOff>990600</xdr:colOff>
      <xdr:row>25</xdr:row>
      <xdr:rowOff>1209675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6497300"/>
          <a:ext cx="876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28</xdr:row>
      <xdr:rowOff>95250</xdr:rowOff>
    </xdr:from>
    <xdr:to>
      <xdr:col>2</xdr:col>
      <xdr:colOff>1190625</xdr:colOff>
      <xdr:row>28</xdr:row>
      <xdr:rowOff>1219200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43025" y="18649950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28</xdr:row>
      <xdr:rowOff>361950</xdr:rowOff>
    </xdr:from>
    <xdr:to>
      <xdr:col>5</xdr:col>
      <xdr:colOff>942975</xdr:colOff>
      <xdr:row>28</xdr:row>
      <xdr:rowOff>971550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14950" y="1891665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28</xdr:row>
      <xdr:rowOff>209550</xdr:rowOff>
    </xdr:from>
    <xdr:to>
      <xdr:col>4</xdr:col>
      <xdr:colOff>1085850</xdr:colOff>
      <xdr:row>28</xdr:row>
      <xdr:rowOff>1209675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14775" y="18764250"/>
          <a:ext cx="990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95250</xdr:rowOff>
    </xdr:from>
    <xdr:to>
      <xdr:col>2</xdr:col>
      <xdr:colOff>1066800</xdr:colOff>
      <xdr:row>7</xdr:row>
      <xdr:rowOff>1276350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95425" y="3714750"/>
          <a:ext cx="895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4</xdr:row>
      <xdr:rowOff>57150</xdr:rowOff>
    </xdr:from>
    <xdr:to>
      <xdr:col>2</xdr:col>
      <xdr:colOff>1000125</xdr:colOff>
      <xdr:row>4</xdr:row>
      <xdr:rowOff>1181100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71625" y="1543050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19050</xdr:rowOff>
    </xdr:from>
    <xdr:to>
      <xdr:col>1</xdr:col>
      <xdr:colOff>1152525</xdr:colOff>
      <xdr:row>4</xdr:row>
      <xdr:rowOff>1333500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1450" y="1504950"/>
          <a:ext cx="10572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7</xdr:row>
      <xdr:rowOff>38100</xdr:rowOff>
    </xdr:from>
    <xdr:to>
      <xdr:col>6</xdr:col>
      <xdr:colOff>1076325</xdr:colOff>
      <xdr:row>7</xdr:row>
      <xdr:rowOff>1314450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410325" y="3657600"/>
          <a:ext cx="981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22</xdr:row>
      <xdr:rowOff>57150</xdr:rowOff>
    </xdr:from>
    <xdr:to>
      <xdr:col>6</xdr:col>
      <xdr:colOff>1104900</xdr:colOff>
      <xdr:row>22</xdr:row>
      <xdr:rowOff>1238250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10325" y="14344650"/>
          <a:ext cx="1009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16</xdr:row>
      <xdr:rowOff>19050</xdr:rowOff>
    </xdr:from>
    <xdr:to>
      <xdr:col>6</xdr:col>
      <xdr:colOff>990600</xdr:colOff>
      <xdr:row>16</xdr:row>
      <xdr:rowOff>1228725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72225" y="10039350"/>
          <a:ext cx="933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10</xdr:row>
      <xdr:rowOff>19050</xdr:rowOff>
    </xdr:from>
    <xdr:to>
      <xdr:col>6</xdr:col>
      <xdr:colOff>1219200</xdr:colOff>
      <xdr:row>10</xdr:row>
      <xdr:rowOff>1257300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72225" y="5772150"/>
          <a:ext cx="1162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16</xdr:row>
      <xdr:rowOff>95250</xdr:rowOff>
    </xdr:from>
    <xdr:to>
      <xdr:col>2</xdr:col>
      <xdr:colOff>1028700</xdr:colOff>
      <xdr:row>16</xdr:row>
      <xdr:rowOff>1276350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57325" y="10115550"/>
          <a:ext cx="895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95250</xdr:rowOff>
    </xdr:from>
    <xdr:to>
      <xdr:col>1</xdr:col>
      <xdr:colOff>1123950</xdr:colOff>
      <xdr:row>16</xdr:row>
      <xdr:rowOff>1219200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3350" y="10115550"/>
          <a:ext cx="1066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57150</xdr:rowOff>
    </xdr:from>
    <xdr:to>
      <xdr:col>4</xdr:col>
      <xdr:colOff>1057275</xdr:colOff>
      <xdr:row>13</xdr:row>
      <xdr:rowOff>1276350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914775" y="7943850"/>
          <a:ext cx="962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57150</xdr:rowOff>
    </xdr:from>
    <xdr:to>
      <xdr:col>1</xdr:col>
      <xdr:colOff>1171575</xdr:colOff>
      <xdr:row>13</xdr:row>
      <xdr:rowOff>1238250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0" y="79438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114300</xdr:rowOff>
    </xdr:from>
    <xdr:to>
      <xdr:col>3</xdr:col>
      <xdr:colOff>1066800</xdr:colOff>
      <xdr:row>16</xdr:row>
      <xdr:rowOff>1295400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43200" y="10134600"/>
          <a:ext cx="895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16</xdr:row>
      <xdr:rowOff>19050</xdr:rowOff>
    </xdr:from>
    <xdr:to>
      <xdr:col>5</xdr:col>
      <xdr:colOff>1171575</xdr:colOff>
      <xdr:row>16</xdr:row>
      <xdr:rowOff>1257300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62550" y="10039350"/>
          <a:ext cx="1076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19</xdr:row>
      <xdr:rowOff>57150</xdr:rowOff>
    </xdr:from>
    <xdr:to>
      <xdr:col>5</xdr:col>
      <xdr:colOff>1066800</xdr:colOff>
      <xdr:row>19</xdr:row>
      <xdr:rowOff>1266825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314950" y="12211050"/>
          <a:ext cx="819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19</xdr:row>
      <xdr:rowOff>57150</xdr:rowOff>
    </xdr:from>
    <xdr:to>
      <xdr:col>1</xdr:col>
      <xdr:colOff>1066800</xdr:colOff>
      <xdr:row>19</xdr:row>
      <xdr:rowOff>1238250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7650" y="12211050"/>
          <a:ext cx="895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57150</xdr:rowOff>
    </xdr:from>
    <xdr:to>
      <xdr:col>5</xdr:col>
      <xdr:colOff>1190625</xdr:colOff>
      <xdr:row>4</xdr:row>
      <xdr:rowOff>1190625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162550" y="1543050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57150</xdr:rowOff>
    </xdr:from>
    <xdr:to>
      <xdr:col>4</xdr:col>
      <xdr:colOff>1171575</xdr:colOff>
      <xdr:row>4</xdr:row>
      <xdr:rowOff>1238250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76675" y="1543050"/>
          <a:ext cx="11144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7</xdr:row>
      <xdr:rowOff>133350</xdr:rowOff>
    </xdr:from>
    <xdr:to>
      <xdr:col>1</xdr:col>
      <xdr:colOff>1200150</xdr:colOff>
      <xdr:row>7</xdr:row>
      <xdr:rowOff>1028700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5750" y="3752850"/>
          <a:ext cx="990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133350</xdr:rowOff>
    </xdr:from>
    <xdr:to>
      <xdr:col>3</xdr:col>
      <xdr:colOff>1162050</xdr:colOff>
      <xdr:row>4</xdr:row>
      <xdr:rowOff>1047750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667000" y="1619250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19</xdr:row>
      <xdr:rowOff>57150</xdr:rowOff>
    </xdr:from>
    <xdr:to>
      <xdr:col>4</xdr:col>
      <xdr:colOff>1114425</xdr:colOff>
      <xdr:row>19</xdr:row>
      <xdr:rowOff>1238250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943350" y="12211050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22</xdr:row>
      <xdr:rowOff>19050</xdr:rowOff>
    </xdr:from>
    <xdr:to>
      <xdr:col>5</xdr:col>
      <xdr:colOff>1171575</xdr:colOff>
      <xdr:row>22</xdr:row>
      <xdr:rowOff>1333500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124450" y="14306550"/>
          <a:ext cx="1114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22</xdr:row>
      <xdr:rowOff>57150</xdr:rowOff>
    </xdr:from>
    <xdr:to>
      <xdr:col>4</xdr:col>
      <xdr:colOff>1019175</xdr:colOff>
      <xdr:row>22</xdr:row>
      <xdr:rowOff>1276350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52875" y="14344650"/>
          <a:ext cx="885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19</xdr:row>
      <xdr:rowOff>57150</xdr:rowOff>
    </xdr:from>
    <xdr:to>
      <xdr:col>6</xdr:col>
      <xdr:colOff>1104900</xdr:colOff>
      <xdr:row>19</xdr:row>
      <xdr:rowOff>1238250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524625" y="12211050"/>
          <a:ext cx="895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22</xdr:row>
      <xdr:rowOff>133350</xdr:rowOff>
    </xdr:from>
    <xdr:to>
      <xdr:col>3</xdr:col>
      <xdr:colOff>1104900</xdr:colOff>
      <xdr:row>22</xdr:row>
      <xdr:rowOff>1143000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43200" y="14420850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22</xdr:row>
      <xdr:rowOff>95250</xdr:rowOff>
    </xdr:from>
    <xdr:to>
      <xdr:col>1</xdr:col>
      <xdr:colOff>1085850</xdr:colOff>
      <xdr:row>22</xdr:row>
      <xdr:rowOff>1276350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9550" y="14382750"/>
          <a:ext cx="952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4</xdr:row>
      <xdr:rowOff>133350</xdr:rowOff>
    </xdr:from>
    <xdr:to>
      <xdr:col>6</xdr:col>
      <xdr:colOff>1114425</xdr:colOff>
      <xdr:row>4</xdr:row>
      <xdr:rowOff>1257300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448425" y="1619250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25</xdr:row>
      <xdr:rowOff>180975</xdr:rowOff>
    </xdr:from>
    <xdr:to>
      <xdr:col>1</xdr:col>
      <xdr:colOff>1019175</xdr:colOff>
      <xdr:row>25</xdr:row>
      <xdr:rowOff>1190625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38125" y="16602075"/>
          <a:ext cx="857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19</xdr:row>
      <xdr:rowOff>400050</xdr:rowOff>
    </xdr:from>
    <xdr:to>
      <xdr:col>3</xdr:col>
      <xdr:colOff>1019175</xdr:colOff>
      <xdr:row>19</xdr:row>
      <xdr:rowOff>1200150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38450" y="1255395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13</xdr:row>
      <xdr:rowOff>133350</xdr:rowOff>
    </xdr:from>
    <xdr:to>
      <xdr:col>6</xdr:col>
      <xdr:colOff>1019175</xdr:colOff>
      <xdr:row>13</xdr:row>
      <xdr:rowOff>1314450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467475" y="8020050"/>
          <a:ext cx="866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85725</xdr:rowOff>
    </xdr:from>
    <xdr:to>
      <xdr:col>2</xdr:col>
      <xdr:colOff>1133475</xdr:colOff>
      <xdr:row>22</xdr:row>
      <xdr:rowOff>1143000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381125" y="14373225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19</xdr:row>
      <xdr:rowOff>19050</xdr:rowOff>
    </xdr:from>
    <xdr:to>
      <xdr:col>2</xdr:col>
      <xdr:colOff>962025</xdr:colOff>
      <xdr:row>19</xdr:row>
      <xdr:rowOff>1276350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533525" y="12172950"/>
          <a:ext cx="752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16</xdr:row>
      <xdr:rowOff>66675</xdr:rowOff>
    </xdr:from>
    <xdr:to>
      <xdr:col>4</xdr:col>
      <xdr:colOff>1181100</xdr:colOff>
      <xdr:row>16</xdr:row>
      <xdr:rowOff>1304925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876675" y="10086975"/>
          <a:ext cx="1123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13</xdr:row>
      <xdr:rowOff>247650</xdr:rowOff>
    </xdr:from>
    <xdr:to>
      <xdr:col>5</xdr:col>
      <xdr:colOff>1085850</xdr:colOff>
      <xdr:row>13</xdr:row>
      <xdr:rowOff>1085850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200650" y="813435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10</xdr:row>
      <xdr:rowOff>57150</xdr:rowOff>
    </xdr:from>
    <xdr:to>
      <xdr:col>5</xdr:col>
      <xdr:colOff>1076325</xdr:colOff>
      <xdr:row>10</xdr:row>
      <xdr:rowOff>1371600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162550" y="5810250"/>
          <a:ext cx="981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13</xdr:row>
      <xdr:rowOff>19050</xdr:rowOff>
    </xdr:from>
    <xdr:to>
      <xdr:col>3</xdr:col>
      <xdr:colOff>1114425</xdr:colOff>
      <xdr:row>13</xdr:row>
      <xdr:rowOff>1333500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628900" y="7905750"/>
          <a:ext cx="10572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</xdr:row>
      <xdr:rowOff>57150</xdr:rowOff>
    </xdr:from>
    <xdr:to>
      <xdr:col>2</xdr:col>
      <xdr:colOff>1143000</xdr:colOff>
      <xdr:row>13</xdr:row>
      <xdr:rowOff>1238250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419225" y="7943850"/>
          <a:ext cx="104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10</xdr:row>
      <xdr:rowOff>19050</xdr:rowOff>
    </xdr:from>
    <xdr:to>
      <xdr:col>1</xdr:col>
      <xdr:colOff>962025</xdr:colOff>
      <xdr:row>10</xdr:row>
      <xdr:rowOff>1352550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85750" y="5772150"/>
          <a:ext cx="752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361950</xdr:rowOff>
    </xdr:from>
    <xdr:to>
      <xdr:col>2</xdr:col>
      <xdr:colOff>1181100</xdr:colOff>
      <xdr:row>10</xdr:row>
      <xdr:rowOff>1076325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381125" y="6115050"/>
          <a:ext cx="1123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10</xdr:row>
      <xdr:rowOff>19050</xdr:rowOff>
    </xdr:from>
    <xdr:to>
      <xdr:col>3</xdr:col>
      <xdr:colOff>1200150</xdr:colOff>
      <xdr:row>10</xdr:row>
      <xdr:rowOff>1333500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628900" y="577215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10</xdr:row>
      <xdr:rowOff>19050</xdr:rowOff>
    </xdr:from>
    <xdr:to>
      <xdr:col>4</xdr:col>
      <xdr:colOff>1085850</xdr:colOff>
      <xdr:row>10</xdr:row>
      <xdr:rowOff>1333500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952875" y="5772150"/>
          <a:ext cx="952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152400</xdr:rowOff>
    </xdr:from>
    <xdr:to>
      <xdr:col>5</xdr:col>
      <xdr:colOff>1143000</xdr:colOff>
      <xdr:row>7</xdr:row>
      <xdr:rowOff>1276350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219700" y="3771900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7</xdr:row>
      <xdr:rowOff>19050</xdr:rowOff>
    </xdr:from>
    <xdr:to>
      <xdr:col>3</xdr:col>
      <xdr:colOff>1114425</xdr:colOff>
      <xdr:row>7</xdr:row>
      <xdr:rowOff>1314450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667000" y="3638550"/>
          <a:ext cx="1019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19050</xdr:rowOff>
    </xdr:from>
    <xdr:to>
      <xdr:col>4</xdr:col>
      <xdr:colOff>1085850</xdr:colOff>
      <xdr:row>7</xdr:row>
      <xdr:rowOff>1304925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914775" y="3638550"/>
          <a:ext cx="990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1</xdr:row>
      <xdr:rowOff>228600</xdr:rowOff>
    </xdr:from>
    <xdr:to>
      <xdr:col>5</xdr:col>
      <xdr:colOff>1152525</xdr:colOff>
      <xdr:row>3</xdr:row>
      <xdr:rowOff>19050</xdr:rowOff>
    </xdr:to>
    <xdr:sp>
      <xdr:nvSpPr>
        <xdr:cNvPr id="54" name="TextBox 58"/>
        <xdr:cNvSpPr txBox="1">
          <a:spLocks noChangeArrowheads="1"/>
        </xdr:cNvSpPr>
      </xdr:nvSpPr>
      <xdr:spPr>
        <a:xfrm>
          <a:off x="1228725" y="628650"/>
          <a:ext cx="4991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Ahh…. The Innocence Of Youth….But How Many Mr Men Can You Remember?</a:t>
          </a:r>
        </a:p>
      </xdr:txBody>
    </xdr:sp>
    <xdr:clientData/>
  </xdr:twoCellAnchor>
  <xdr:twoCellAnchor>
    <xdr:from>
      <xdr:col>1</xdr:col>
      <xdr:colOff>1038225</xdr:colOff>
      <xdr:row>3</xdr:row>
      <xdr:rowOff>19050</xdr:rowOff>
    </xdr:from>
    <xdr:to>
      <xdr:col>5</xdr:col>
      <xdr:colOff>1038225</xdr:colOff>
      <xdr:row>3</xdr:row>
      <xdr:rowOff>361950</xdr:rowOff>
    </xdr:to>
    <xdr:sp>
      <xdr:nvSpPr>
        <xdr:cNvPr id="55" name="TextBox 59"/>
        <xdr:cNvSpPr txBox="1">
          <a:spLocks noChangeArrowheads="1"/>
        </xdr:cNvSpPr>
      </xdr:nvSpPr>
      <xdr:spPr>
        <a:xfrm>
          <a:off x="1114425" y="1123950"/>
          <a:ext cx="4991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By Lee S. 
Email: larsselleth@hotmail.com</a:t>
          </a:r>
        </a:p>
      </xdr:txBody>
    </xdr:sp>
    <xdr:clientData/>
  </xdr:twoCellAnchor>
  <xdr:twoCellAnchor editAs="oneCell">
    <xdr:from>
      <xdr:col>2</xdr:col>
      <xdr:colOff>619125</xdr:colOff>
      <xdr:row>0</xdr:row>
      <xdr:rowOff>28575</xdr:rowOff>
    </xdr:from>
    <xdr:to>
      <xdr:col>5</xdr:col>
      <xdr:colOff>200025</xdr:colOff>
      <xdr:row>1</xdr:row>
      <xdr:rowOff>295275</xdr:rowOff>
    </xdr:to>
    <xdr:pic>
      <xdr:nvPicPr>
        <xdr:cNvPr id="56" name="Picture 6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943100" y="28575"/>
          <a:ext cx="3324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95" zoomScaleNormal="95" workbookViewId="0" topLeftCell="A1">
      <selection activeCell="E4" sqref="E4"/>
    </sheetView>
  </sheetViews>
  <sheetFormatPr defaultColWidth="9.140625" defaultRowHeight="108" customHeight="1"/>
  <cols>
    <col min="1" max="1" width="1.1484375" style="10" customWidth="1"/>
    <col min="2" max="7" width="18.7109375" style="1" customWidth="1"/>
    <col min="8" max="9" width="18.7109375" style="10" customWidth="1"/>
    <col min="10" max="16384" width="18.7109375" style="1" customWidth="1"/>
  </cols>
  <sheetData>
    <row r="1" spans="2:7" s="10" customFormat="1" ht="31.5" customHeight="1">
      <c r="B1" s="9"/>
      <c r="C1" s="9"/>
      <c r="D1" s="9"/>
      <c r="E1" s="9"/>
      <c r="F1" s="9"/>
      <c r="G1" s="9"/>
    </row>
    <row r="2" spans="2:7" s="10" customFormat="1" ht="30" customHeight="1">
      <c r="B2" s="9"/>
      <c r="C2" s="9"/>
      <c r="D2" s="9"/>
      <c r="E2" s="9"/>
      <c r="F2" s="9"/>
      <c r="G2" s="9"/>
    </row>
    <row r="3" spans="2:7" s="10" customFormat="1" ht="25.5" customHeight="1">
      <c r="B3" s="9"/>
      <c r="C3" s="9"/>
      <c r="D3" s="9"/>
      <c r="E3" s="9"/>
      <c r="F3" s="9"/>
      <c r="G3" s="9"/>
    </row>
    <row r="4" spans="2:7" s="10" customFormat="1" ht="30" customHeight="1">
      <c r="B4" s="11"/>
      <c r="C4" s="11"/>
      <c r="D4" s="11"/>
      <c r="E4" s="11"/>
      <c r="F4" s="11"/>
      <c r="G4" s="11"/>
    </row>
    <row r="5" spans="2:7" ht="108" customHeight="1">
      <c r="B5" s="3"/>
      <c r="C5" s="3"/>
      <c r="D5" s="3"/>
      <c r="E5" s="3"/>
      <c r="F5" s="3"/>
      <c r="G5" s="3"/>
    </row>
    <row r="6" spans="2:7" ht="30" customHeight="1">
      <c r="B6" s="5"/>
      <c r="C6" s="5"/>
      <c r="D6" s="5"/>
      <c r="E6" s="5"/>
      <c r="F6" s="5"/>
      <c r="G6" s="5"/>
    </row>
    <row r="7" spans="1:9" s="4" customFormat="1" ht="30" customHeight="1">
      <c r="A7" s="12"/>
      <c r="B7" s="6" t="str">
        <f>IF(B6="Mr Bump","Correct","Incorrect")</f>
        <v>Incorrect</v>
      </c>
      <c r="C7" s="6" t="str">
        <f>IF(C6="Mr Brave","Correct","Incorrect")</f>
        <v>Incorrect</v>
      </c>
      <c r="D7" s="6" t="str">
        <f>IF(D6="Mr lazy","Correct","Incorrect")</f>
        <v>Incorrect</v>
      </c>
      <c r="E7" s="6" t="str">
        <f>IF(E6="Mr impossible","Correct","Incorrect")</f>
        <v>Incorrect</v>
      </c>
      <c r="F7" s="6" t="str">
        <f>IF(F6="Mr happy","Correct","Incorrect")</f>
        <v>Incorrect</v>
      </c>
      <c r="G7" s="6" t="str">
        <f>IF(G6="Mr nosey","Correct","Incorrect")</f>
        <v>Incorrect</v>
      </c>
      <c r="H7" s="12"/>
      <c r="I7" s="12"/>
    </row>
    <row r="8" spans="2:7" ht="108" customHeight="1">
      <c r="B8" s="2"/>
      <c r="C8" s="2"/>
      <c r="D8" s="2"/>
      <c r="E8" s="2"/>
      <c r="F8" s="2"/>
      <c r="G8" s="2"/>
    </row>
    <row r="9" spans="2:7" ht="30" customHeight="1">
      <c r="B9" s="7"/>
      <c r="C9" s="7"/>
      <c r="D9" s="7"/>
      <c r="E9" s="7"/>
      <c r="F9" s="7"/>
      <c r="G9" s="7"/>
    </row>
    <row r="10" spans="1:9" s="4" customFormat="1" ht="30" customHeight="1">
      <c r="A10" s="12"/>
      <c r="B10" s="6" t="str">
        <f>IF(B9="Mr jelly","Correct","Incorrect")</f>
        <v>Incorrect</v>
      </c>
      <c r="C10" s="6" t="str">
        <f>IF(C9="Mr Bounce","Correct","Incorrect")</f>
        <v>Incorrect</v>
      </c>
      <c r="D10" s="6" t="str">
        <f>IF(D9="Mr Wrong","Correct","Incorrect")</f>
        <v>Incorrect</v>
      </c>
      <c r="E10" s="6" t="str">
        <f>IF(E9="Mr Forgetful","Correct","Incorrect")</f>
        <v>Incorrect</v>
      </c>
      <c r="F10" s="6" t="str">
        <f>IF(F9="Mr Worry","Correct","Incorrect")</f>
        <v>Incorrect</v>
      </c>
      <c r="G10" s="6" t="str">
        <f>IF(G9="Mr Busy","Correct","Incorrect")</f>
        <v>Incorrect</v>
      </c>
      <c r="H10" s="12"/>
      <c r="I10" s="12"/>
    </row>
    <row r="11" spans="2:7" ht="108" customHeight="1">
      <c r="B11" s="2"/>
      <c r="C11" s="2"/>
      <c r="D11" s="2"/>
      <c r="E11" s="2"/>
      <c r="F11" s="2"/>
      <c r="G11" s="2"/>
    </row>
    <row r="12" spans="2:7" ht="30" customHeight="1">
      <c r="B12" s="7"/>
      <c r="C12" s="7"/>
      <c r="D12" s="7"/>
      <c r="E12" s="7"/>
      <c r="F12" s="7"/>
      <c r="G12" s="7"/>
    </row>
    <row r="13" spans="1:9" s="4" customFormat="1" ht="30" customHeight="1">
      <c r="A13" s="12"/>
      <c r="B13" s="6" t="str">
        <f>IF(B12="Mr Tall","Correct","Incorrect")</f>
        <v>Incorrect</v>
      </c>
      <c r="C13" s="6" t="str">
        <f>IF(C12="Mr tickle","Correct","Incorrect")</f>
        <v>Incorrect</v>
      </c>
      <c r="D13" s="6" t="str">
        <f>IF(D12="Mr topsy turvy","Correct","Incorrect")</f>
        <v>Incorrect</v>
      </c>
      <c r="E13" s="6" t="str">
        <f>IF(E12="Mr uppity","Correct","Incorrect")</f>
        <v>Incorrect</v>
      </c>
      <c r="F13" s="6" t="str">
        <f>IF(F12="Mr sneeze","Correct","Incorrect")</f>
        <v>Incorrect</v>
      </c>
      <c r="G13" s="6" t="str">
        <f>IF(G12="Mr clever","Correct","Incorrect")</f>
        <v>Incorrect</v>
      </c>
      <c r="H13" s="12"/>
      <c r="I13" s="12"/>
    </row>
    <row r="14" spans="2:7" ht="108" customHeight="1">
      <c r="B14" s="2"/>
      <c r="C14" s="2"/>
      <c r="D14" s="2"/>
      <c r="E14" s="2"/>
      <c r="F14" s="2"/>
      <c r="G14" s="2"/>
    </row>
    <row r="15" spans="2:7" ht="30" customHeight="1">
      <c r="B15" s="7"/>
      <c r="C15" s="7"/>
      <c r="D15" s="7"/>
      <c r="E15" s="7"/>
      <c r="F15" s="7"/>
      <c r="G15" s="7"/>
    </row>
    <row r="16" spans="1:9" s="4" customFormat="1" ht="30" customHeight="1">
      <c r="A16" s="12"/>
      <c r="B16" s="6" t="str">
        <f>IF(B15="Mr funny","Correct","Incorrect")</f>
        <v>Incorrect</v>
      </c>
      <c r="C16" s="6" t="str">
        <f>IF(C15="Mr strong","Correct","Incorrect")</f>
        <v>Incorrect</v>
      </c>
      <c r="D16" s="6" t="str">
        <f>IF(D15="Mr snow","Correct","Incorrect")</f>
        <v>Incorrect</v>
      </c>
      <c r="E16" s="6" t="str">
        <f>IF(E15="Mr Dizzy","Correct","Incorrect")</f>
        <v>Incorrect</v>
      </c>
      <c r="F16" s="6" t="str">
        <f>IF(F15="Mr small","Correct","Incorrect")</f>
        <v>Incorrect</v>
      </c>
      <c r="G16" s="6" t="str">
        <f>IF(G15="Mr rush","Correct","Incorrect")</f>
        <v>Incorrect</v>
      </c>
      <c r="H16" s="12"/>
      <c r="I16" s="12"/>
    </row>
    <row r="17" spans="2:7" ht="108" customHeight="1">
      <c r="B17" s="2"/>
      <c r="C17" s="2"/>
      <c r="D17" s="2"/>
      <c r="E17" s="2"/>
      <c r="F17" s="2"/>
      <c r="G17" s="2"/>
    </row>
    <row r="18" spans="2:7" ht="30" customHeight="1">
      <c r="B18" s="7"/>
      <c r="C18" s="7"/>
      <c r="D18" s="7"/>
      <c r="E18" s="7"/>
      <c r="F18" s="7"/>
      <c r="G18" s="7"/>
    </row>
    <row r="19" spans="1:9" s="4" customFormat="1" ht="30" customHeight="1">
      <c r="A19" s="12"/>
      <c r="B19" s="6" t="str">
        <f>IF(B18="Mr daydream","Correct","Incorrect")</f>
        <v>Incorrect</v>
      </c>
      <c r="C19" s="6" t="str">
        <f>IF(C18="Mr clumsy","Correct","Incorrect")</f>
        <v>Incorrect</v>
      </c>
      <c r="D19" s="6" t="str">
        <f>IF(D18="Mr fussy","Correct","Incorrect")</f>
        <v>Incorrect</v>
      </c>
      <c r="E19" s="6" t="str">
        <f>IF(E18="Mr slow","Correct","Incorrect")</f>
        <v>Incorrect</v>
      </c>
      <c r="F19" s="6" t="str">
        <f>IF(F18="Mr greedy","Correct","Incorrect")</f>
        <v>Incorrect</v>
      </c>
      <c r="G19" s="6" t="str">
        <f>IF(G18="Mr cheerful","Correct","Incorrect")</f>
        <v>Incorrect</v>
      </c>
      <c r="H19" s="12"/>
      <c r="I19" s="12"/>
    </row>
    <row r="20" spans="2:7" ht="108" customHeight="1">
      <c r="B20" s="2"/>
      <c r="C20" s="2"/>
      <c r="D20" s="2"/>
      <c r="E20" s="2"/>
      <c r="F20" s="2"/>
      <c r="G20" s="2"/>
    </row>
    <row r="21" spans="2:7" ht="30" customHeight="1">
      <c r="B21" s="7"/>
      <c r="C21" s="7"/>
      <c r="D21" s="7"/>
      <c r="E21" s="7"/>
      <c r="F21" s="7"/>
      <c r="G21" s="7"/>
    </row>
    <row r="22" spans="1:9" s="4" customFormat="1" ht="30" customHeight="1">
      <c r="A22" s="12"/>
      <c r="B22" s="6" t="str">
        <f>IF(B21="Mr grumpy","Correct","Incorrect")</f>
        <v>Incorrect</v>
      </c>
      <c r="C22" s="6" t="str">
        <f>IF(C21="Mr skinny","Correct","Incorrect")</f>
        <v>Incorrect</v>
      </c>
      <c r="D22" s="6" t="str">
        <f>IF(D21="Mr quiet","Correct","Incorrect")</f>
        <v>Incorrect</v>
      </c>
      <c r="E22" s="6" t="str">
        <f>IF(E21="Mr Mean","Correct","Incorrect")</f>
        <v>Incorrect</v>
      </c>
      <c r="F22" s="6" t="str">
        <f>IF(F21="Mr Grumble","Correct","Incorrect")</f>
        <v>Incorrect</v>
      </c>
      <c r="G22" s="6" t="str">
        <f>IF(G21="Mr muddle","Correct","Incorrect")</f>
        <v>Incorrect</v>
      </c>
      <c r="H22" s="12"/>
      <c r="I22" s="12"/>
    </row>
    <row r="23" spans="2:7" ht="108" customHeight="1">
      <c r="B23" s="2"/>
      <c r="C23" s="2"/>
      <c r="D23" s="2"/>
      <c r="E23" s="2"/>
      <c r="F23" s="2"/>
      <c r="G23" s="2"/>
    </row>
    <row r="24" spans="2:7" ht="30" customHeight="1">
      <c r="B24" s="7"/>
      <c r="C24" s="7"/>
      <c r="D24" s="7"/>
      <c r="E24" s="7"/>
      <c r="F24" s="7"/>
      <c r="G24" s="7"/>
    </row>
    <row r="25" spans="1:9" s="4" customFormat="1" ht="30" customHeight="1">
      <c r="A25" s="12"/>
      <c r="B25" s="6" t="str">
        <f>IF(B24="Mr nonsense","Correct","Incorrect")</f>
        <v>Incorrect</v>
      </c>
      <c r="C25" s="6" t="str">
        <f>IF(C24="Mr silly","Correct","Incorrect")</f>
        <v>Incorrect</v>
      </c>
      <c r="D25" s="6" t="str">
        <f>IF(D24="Mr noisy","Correct","Incorrect")</f>
        <v>Incorrect</v>
      </c>
      <c r="E25" s="6" t="str">
        <f>IF(E24="Mr mischief","Correct","Incorrect")</f>
        <v>Incorrect</v>
      </c>
      <c r="F25" s="6" t="str">
        <f>IF(F24="Mr messy","Correct","Incorrect")</f>
        <v>Incorrect</v>
      </c>
      <c r="G25" s="6" t="str">
        <f>IF(G24="Mr chatterbox","Correct","Incorrect")</f>
        <v>Incorrect</v>
      </c>
      <c r="H25" s="12"/>
      <c r="I25" s="12"/>
    </row>
    <row r="26" spans="2:7" ht="108" customHeight="1">
      <c r="B26" s="2"/>
      <c r="C26" s="2"/>
      <c r="D26" s="2"/>
      <c r="E26" s="2"/>
      <c r="F26" s="2"/>
      <c r="G26" s="2"/>
    </row>
    <row r="27" spans="2:7" ht="30" customHeight="1">
      <c r="B27" s="7"/>
      <c r="C27" s="7"/>
      <c r="D27" s="7"/>
      <c r="E27" s="7"/>
      <c r="F27" s="7"/>
      <c r="G27" s="7"/>
    </row>
    <row r="28" spans="1:9" s="4" customFormat="1" ht="30" customHeight="1">
      <c r="A28" s="12"/>
      <c r="B28" s="6" t="str">
        <f>IF(B27="Mr Perfect","Correct","Incorrect")</f>
        <v>Incorrect</v>
      </c>
      <c r="C28" s="6" t="str">
        <f>IF(C27="Little Miss Neat","Correct","Incorrect")</f>
        <v>Incorrect</v>
      </c>
      <c r="D28" s="6" t="str">
        <f>IF(D27="Little Miss Shy","Correct","Incorrect")</f>
        <v>Incorrect</v>
      </c>
      <c r="E28" s="6" t="str">
        <f>IF(E27="Little Miss Naughty","Correct","Incorrect")</f>
        <v>Incorrect</v>
      </c>
      <c r="F28" s="6" t="str">
        <f>IF(F27="Little Miss Helpful","Correct","Incorrect")</f>
        <v>Incorrect</v>
      </c>
      <c r="G28" s="6" t="str">
        <f>IF(G27="Little Miss Giggles","Correct","Incorrect")</f>
        <v>Incorrect</v>
      </c>
      <c r="H28" s="12"/>
      <c r="I28" s="12"/>
    </row>
    <row r="29" spans="2:7" ht="108" customHeight="1">
      <c r="B29" s="2"/>
      <c r="C29" s="2"/>
      <c r="D29" s="2"/>
      <c r="E29" s="2"/>
      <c r="F29" s="2"/>
      <c r="G29" s="9"/>
    </row>
    <row r="30" spans="2:7" ht="30" customHeight="1">
      <c r="B30" s="7"/>
      <c r="C30" s="7"/>
      <c r="D30" s="8"/>
      <c r="E30" s="7"/>
      <c r="F30" s="7"/>
      <c r="G30" s="13"/>
    </row>
    <row r="31" spans="1:9" s="4" customFormat="1" ht="30" customHeight="1">
      <c r="A31" s="12"/>
      <c r="B31" s="6" t="str">
        <f>IF(B30="Little Miss Magic","Correct","Incorrect")</f>
        <v>Incorrect</v>
      </c>
      <c r="C31" s="6" t="str">
        <f>IF(C30="Little Miss Sunshine","Correct","Incorrect")</f>
        <v>Incorrect</v>
      </c>
      <c r="D31" s="6" t="str">
        <f>IF(D30="Little Miss Bossy","Correct","Incorrect")</f>
        <v>Incorrect</v>
      </c>
      <c r="E31" s="6" t="str">
        <f>IF(E30="Little Miss Trouble","Correct","Incorrect")</f>
        <v>Incorrect</v>
      </c>
      <c r="F31" s="6" t="str">
        <f>IF(F30="Little Miss Tiny","Correct","Incorrect")</f>
        <v>Incorrect</v>
      </c>
      <c r="G31" s="14"/>
      <c r="H31" s="12"/>
      <c r="I31" s="12"/>
    </row>
    <row r="32" s="10" customFormat="1" ht="15" customHeight="1"/>
    <row r="33" spans="3:6" s="10" customFormat="1" ht="15" customHeight="1">
      <c r="C33" s="15" t="s">
        <v>0</v>
      </c>
      <c r="D33" s="16">
        <f>COUNTIF(B1:G31,"Correct")</f>
        <v>0</v>
      </c>
      <c r="E33" s="15" t="s">
        <v>2</v>
      </c>
      <c r="F33" s="17">
        <f>(100/D34*D33)/100</f>
        <v>0</v>
      </c>
    </row>
    <row r="34" spans="3:6" s="10" customFormat="1" ht="15" customHeight="1">
      <c r="C34" s="15" t="s">
        <v>1</v>
      </c>
      <c r="D34" s="16">
        <v>53</v>
      </c>
      <c r="E34" s="12"/>
      <c r="F34" s="12"/>
    </row>
    <row r="35" s="10" customFormat="1" ht="15" customHeight="1"/>
    <row r="36" s="10" customFormat="1" ht="15" customHeight="1"/>
    <row r="37" s="10" customFormat="1" ht="15" customHeight="1"/>
    <row r="38" s="10" customFormat="1" ht="15" customHeight="1"/>
    <row r="39" s="10" customFormat="1" ht="15" customHeight="1"/>
    <row r="40" s="10" customFormat="1" ht="15" customHeight="1"/>
    <row r="41" s="10" customFormat="1" ht="15" customHeight="1"/>
    <row r="42" s="10" customFormat="1" ht="15" customHeight="1"/>
    <row r="43" s="10" customFormat="1" ht="15" customHeight="1"/>
    <row r="44" s="10" customFormat="1" ht="15" customHeight="1"/>
    <row r="45" s="10" customFormat="1" ht="15" customHeight="1"/>
    <row r="46" s="10" customFormat="1" ht="15" customHeight="1"/>
    <row r="47" s="10" customFormat="1" ht="15" customHeight="1"/>
    <row r="48" s="10" customFormat="1" ht="15" customHeight="1"/>
    <row r="49" s="10" customFormat="1" ht="15" customHeight="1"/>
    <row r="50" s="10" customFormat="1" ht="15" customHeight="1"/>
    <row r="51" s="10" customFormat="1" ht="15" customHeight="1"/>
    <row r="52" s="10" customFormat="1" ht="15" customHeight="1"/>
    <row r="53" s="10" customFormat="1" ht="15" customHeight="1"/>
    <row r="54" s="10" customFormat="1" ht="15" customHeight="1"/>
    <row r="55" s="10" customFormat="1" ht="15" customHeight="1"/>
    <row r="56" s="10" customFormat="1" ht="15" customHeight="1"/>
    <row r="57" s="10" customFormat="1" ht="15" customHeight="1"/>
    <row r="58" s="10" customFormat="1" ht="15" customHeight="1"/>
    <row r="59" s="10" customFormat="1" ht="15" customHeight="1"/>
    <row r="60" s="10" customFormat="1" ht="15" customHeight="1"/>
    <row r="61" s="10" customFormat="1" ht="15" customHeight="1"/>
    <row r="62" s="10" customFormat="1" ht="15" customHeight="1"/>
    <row r="63" s="10" customFormat="1" ht="15" customHeight="1"/>
    <row r="64" s="10" customFormat="1" ht="15" customHeight="1"/>
    <row r="65" s="10" customFormat="1" ht="15" customHeight="1"/>
    <row r="66" s="10" customFormat="1" ht="15" customHeight="1"/>
    <row r="67" s="10" customFormat="1" ht="15" customHeight="1"/>
    <row r="68" s="10" customFormat="1" ht="15" customHeight="1"/>
    <row r="69" s="10" customFormat="1" ht="15" customHeight="1"/>
    <row r="70" s="10" customFormat="1" ht="15" customHeight="1"/>
    <row r="71" s="10" customFormat="1" ht="15" customHeight="1"/>
    <row r="72" s="10" customFormat="1" ht="15" customHeight="1"/>
    <row r="73" s="10" customFormat="1" ht="15" customHeight="1"/>
    <row r="74" s="10" customFormat="1" ht="15" customHeight="1"/>
    <row r="75" s="10" customFormat="1" ht="15" customHeight="1"/>
    <row r="76" s="10" customFormat="1" ht="15" customHeight="1"/>
    <row r="77" s="10" customFormat="1" ht="15" customHeight="1"/>
    <row r="78" s="10" customFormat="1" ht="15" customHeight="1"/>
    <row r="79" s="10" customFormat="1" ht="15" customHeight="1"/>
    <row r="80" s="10" customFormat="1" ht="15" customHeight="1"/>
    <row r="81" s="10" customFormat="1" ht="15" customHeight="1"/>
    <row r="82" s="10" customFormat="1" ht="15" customHeight="1"/>
    <row r="83" s="10" customFormat="1" ht="15" customHeight="1"/>
    <row r="84" s="10" customFormat="1" ht="15" customHeight="1"/>
    <row r="85" s="10" customFormat="1" ht="15" customHeight="1"/>
    <row r="86" s="10" customFormat="1" ht="15" customHeight="1"/>
    <row r="87" s="10" customFormat="1" ht="15" customHeight="1"/>
    <row r="88" s="10" customFormat="1" ht="15" customHeight="1"/>
    <row r="89" s="10" customFormat="1" ht="15" customHeight="1"/>
    <row r="90" s="10" customFormat="1" ht="15" customHeight="1"/>
    <row r="91" s="10" customFormat="1" ht="15" customHeight="1"/>
    <row r="92" s="10" customFormat="1" ht="15" customHeight="1"/>
    <row r="93" s="10" customFormat="1" ht="15" customHeight="1"/>
    <row r="94" s="10" customFormat="1" ht="15" customHeight="1"/>
    <row r="95" s="10" customFormat="1" ht="15" customHeight="1"/>
    <row r="96" s="10" customFormat="1" ht="15" customHeight="1"/>
    <row r="97" s="10" customFormat="1" ht="15" customHeight="1"/>
    <row r="98" s="10" customFormat="1" ht="15" customHeight="1"/>
    <row r="99" s="10" customFormat="1" ht="15" customHeight="1"/>
    <row r="100" s="10" customFormat="1" ht="15" customHeight="1"/>
    <row r="101" s="10" customFormat="1" ht="15" customHeight="1"/>
    <row r="102" s="10" customFormat="1" ht="108" customHeight="1"/>
    <row r="103" s="10" customFormat="1" ht="108" customHeight="1"/>
    <row r="104" s="10" customFormat="1" ht="108" customHeight="1"/>
    <row r="105" s="10" customFormat="1" ht="108" customHeight="1"/>
    <row r="106" s="10" customFormat="1" ht="108" customHeight="1"/>
    <row r="107" s="10" customFormat="1" ht="108" customHeight="1"/>
    <row r="108" s="10" customFormat="1" ht="108" customHeight="1"/>
    <row r="109" s="10" customFormat="1" ht="108" customHeight="1"/>
    <row r="110" s="10" customFormat="1" ht="108" customHeight="1"/>
    <row r="111" s="10" customFormat="1" ht="108" customHeight="1"/>
    <row r="112" s="10" customFormat="1" ht="108" customHeight="1"/>
    <row r="113" s="10" customFormat="1" ht="108" customHeight="1"/>
    <row r="114" s="10" customFormat="1" ht="108" customHeight="1"/>
    <row r="115" s="10" customFormat="1" ht="108" customHeight="1"/>
    <row r="116" s="10" customFormat="1" ht="108" customHeight="1"/>
    <row r="117" s="10" customFormat="1" ht="108" customHeight="1"/>
    <row r="118" s="10" customFormat="1" ht="108" customHeight="1"/>
    <row r="119" s="10" customFormat="1" ht="108" customHeight="1"/>
    <row r="120" s="10" customFormat="1" ht="108" customHeight="1"/>
    <row r="121" s="10" customFormat="1" ht="108" customHeight="1"/>
    <row r="122" s="10" customFormat="1" ht="108" customHeight="1"/>
    <row r="123" s="10" customFormat="1" ht="108" customHeight="1"/>
    <row r="124" s="10" customFormat="1" ht="108" customHeight="1"/>
    <row r="125" s="10" customFormat="1" ht="108" customHeight="1"/>
    <row r="126" s="10" customFormat="1" ht="108" customHeight="1"/>
    <row r="127" s="10" customFormat="1" ht="108" customHeight="1"/>
    <row r="128" s="10" customFormat="1" ht="108" customHeight="1"/>
    <row r="129" s="10" customFormat="1" ht="108" customHeight="1"/>
    <row r="130" s="10" customFormat="1" ht="108" customHeight="1"/>
    <row r="131" s="10" customFormat="1" ht="108" customHeight="1"/>
    <row r="132" s="10" customFormat="1" ht="108" customHeight="1"/>
    <row r="133" s="10" customFormat="1" ht="108" customHeight="1"/>
    <row r="134" s="10" customFormat="1" ht="108" customHeight="1"/>
    <row r="135" s="10" customFormat="1" ht="108" customHeight="1"/>
    <row r="136" s="10" customFormat="1" ht="108" customHeight="1"/>
    <row r="137" s="10" customFormat="1" ht="108" customHeight="1"/>
    <row r="138" s="10" customFormat="1" ht="108" customHeight="1"/>
    <row r="139" s="10" customFormat="1" ht="108" customHeight="1"/>
    <row r="140" s="10" customFormat="1" ht="108" customHeight="1"/>
    <row r="141" s="10" customFormat="1" ht="108" customHeight="1"/>
    <row r="142" s="10" customFormat="1" ht="108" customHeight="1"/>
    <row r="143" s="10" customFormat="1" ht="108" customHeight="1"/>
    <row r="144" s="10" customFormat="1" ht="108" customHeight="1"/>
    <row r="145" s="10" customFormat="1" ht="108" customHeight="1"/>
    <row r="146" s="10" customFormat="1" ht="108" customHeight="1"/>
    <row r="147" s="10" customFormat="1" ht="108" customHeight="1"/>
    <row r="148" s="10" customFormat="1" ht="108" customHeight="1"/>
    <row r="149" s="10" customFormat="1" ht="108" customHeight="1"/>
    <row r="150" s="10" customFormat="1" ht="108" customHeight="1"/>
    <row r="151" s="10" customFormat="1" ht="108" customHeight="1"/>
    <row r="152" s="10" customFormat="1" ht="108" customHeight="1"/>
    <row r="153" s="10" customFormat="1" ht="108" customHeight="1"/>
    <row r="154" s="10" customFormat="1" ht="108" customHeight="1"/>
    <row r="155" s="10" customFormat="1" ht="108" customHeight="1"/>
  </sheetData>
  <sheetProtection password="DDC1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lmoyes</cp:lastModifiedBy>
  <dcterms:created xsi:type="dcterms:W3CDTF">2004-08-18T08:12:58Z</dcterms:created>
  <dcterms:modified xsi:type="dcterms:W3CDTF">2004-09-20T15:39:35Z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557500413</vt:i4>
  </property>
  <property fmtid="{D5CDD505-2E9C-101B-9397-08002B2CF9AE}" pid="4" name="_EmailSubje">
    <vt:lpwstr>Quizzes - FAO Ian</vt:lpwstr>
  </property>
  <property fmtid="{D5CDD505-2E9C-101B-9397-08002B2CF9AE}" pid="5" name="_AuthorEma">
    <vt:lpwstr>LMoyes@pkc.gov.uk</vt:lpwstr>
  </property>
  <property fmtid="{D5CDD505-2E9C-101B-9397-08002B2CF9AE}" pid="6" name="_AuthorEmailDisplayNa">
    <vt:lpwstr>Lynsey Moyes</vt:lpwstr>
  </property>
</Properties>
</file>